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67UO80p7CCXYPpuOQELHsBAejOhK0sGqc3s5FVB0b+s3cGlc1Ez5FwF9lp+Q/Hz2FYIlGli0SIy8ZnZE+/DmlA==" workbookSaltValue="0qywem4JqjUdaM89OzY+vA==" workbookSpinCount="100000" lockStructure="1"/>
  <bookViews>
    <workbookView xWindow="0" yWindow="0" windowWidth="28800" windowHeight="11955" firstSheet="1" activeTab="1"/>
  </bookViews>
  <sheets>
    <sheet name="公告成績用" sheetId="25" state="hidden" r:id="rId1"/>
    <sheet name="工作表2" sheetId="26" r:id="rId2"/>
  </sheets>
  <calcPr calcId="162913"/>
</workbook>
</file>

<file path=xl/calcChain.xml><?xml version="1.0" encoding="utf-8"?>
<calcChain xmlns="http://schemas.openxmlformats.org/spreadsheetml/2006/main">
  <c r="C3" i="26" l="1"/>
  <c r="D3" i="26"/>
  <c r="E3" i="26"/>
  <c r="F3" i="26"/>
  <c r="G3" i="26"/>
  <c r="H3" i="26"/>
  <c r="I3" i="26"/>
  <c r="B3" i="26" l="1"/>
</calcChain>
</file>

<file path=xl/sharedStrings.xml><?xml version="1.0" encoding="utf-8"?>
<sst xmlns="http://schemas.openxmlformats.org/spreadsheetml/2006/main" count="22" uniqueCount="17">
  <si>
    <t>姓   名</t>
  </si>
  <si>
    <t>試教分數</t>
  </si>
  <si>
    <t>姓    名</t>
  </si>
  <si>
    <t>口試分數</t>
  </si>
  <si>
    <t>總成績(滿分100分)</t>
  </si>
  <si>
    <t>J019296</t>
    <phoneticPr fontId="1" type="noConversion"/>
  </si>
  <si>
    <t>楊明生</t>
    <phoneticPr fontId="1" type="noConversion"/>
  </si>
  <si>
    <t>准考證號碼+日4碼</t>
    <phoneticPr fontId="1" type="noConversion"/>
  </si>
  <si>
    <t>請輸入准考證號碼+生日4碼</t>
    <phoneticPr fontId="1" type="noConversion"/>
  </si>
  <si>
    <t>陳政儒</t>
  </si>
  <si>
    <t>實作分數</t>
  </si>
  <si>
    <t>實作60%</t>
  </si>
  <si>
    <t xml:space="preserve">試教20%      </t>
  </si>
  <si>
    <t xml:space="preserve">試教20%      </t>
    <phoneticPr fontId="1" type="noConversion"/>
  </si>
  <si>
    <t xml:space="preserve">口試20%      </t>
  </si>
  <si>
    <t xml:space="preserve">口試20%      </t>
    <phoneticPr fontId="1" type="noConversion"/>
  </si>
  <si>
    <t>各科請在上面欄位輸入請輸入准考證號碼+生日mmdd4碼(共11碼)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</si>
</sst>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>
      <alignment vertical="center"/>
    </xf>
    <xf numFmtId="0" fontId="0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5" workbookViewId="0">
      <selection sqref="A1:XFD24"/>
    </sheetView>
  </sheetViews>
  <sheetFormatPr defaultRowHeight="16.5" x14ac:dyDescent="0.25"/>
  <cols>
    <col min="1" max="1" width="22.75" bestFit="1" customWidth="1"/>
  </cols>
  <sheetData>
    <row r="1" spans="1:9" hidden="1" x14ac:dyDescent="0.25">
      <c r="A1" s="5" t="s">
        <v>7</v>
      </c>
      <c r="B1" s="4" t="s">
        <v>2</v>
      </c>
      <c r="C1" t="s">
        <v>1</v>
      </c>
      <c r="D1" t="s">
        <v>13</v>
      </c>
      <c r="E1" t="s">
        <v>3</v>
      </c>
      <c r="F1" t="s">
        <v>15</v>
      </c>
      <c r="G1" t="s">
        <v>10</v>
      </c>
      <c r="H1" t="s">
        <v>11</v>
      </c>
      <c r="I1" t="s">
        <v>4</v>
      </c>
    </row>
    <row r="2" spans="1:9" hidden="1" x14ac:dyDescent="0.25">
      <c r="A2" s="8">
        <v>11400010522</v>
      </c>
      <c r="B2" s="4" t="s">
        <v>9</v>
      </c>
      <c r="C2" s="7">
        <v>80.67</v>
      </c>
      <c r="D2" s="7">
        <v>16.134</v>
      </c>
      <c r="E2" s="7">
        <v>86.67</v>
      </c>
      <c r="F2">
        <v>17.334</v>
      </c>
      <c r="G2">
        <v>81.5</v>
      </c>
      <c r="H2">
        <v>48.9</v>
      </c>
      <c r="I2">
        <v>82.36</v>
      </c>
    </row>
    <row r="3" spans="1:9" hidden="1" x14ac:dyDescent="0.25">
      <c r="A3" s="8"/>
      <c r="B3" s="4"/>
      <c r="C3" s="7"/>
      <c r="D3" s="7"/>
      <c r="E3" s="7"/>
    </row>
    <row r="4" spans="1:9" hidden="1" x14ac:dyDescent="0.25">
      <c r="A4" s="8"/>
      <c r="B4" s="4"/>
      <c r="C4" s="7"/>
      <c r="D4" s="7"/>
      <c r="E4" s="7"/>
    </row>
    <row r="5" spans="1:9" hidden="1" x14ac:dyDescent="0.25">
      <c r="C5" s="7"/>
      <c r="D5" s="7"/>
      <c r="E5" s="7"/>
    </row>
    <row r="6" spans="1:9" hidden="1" x14ac:dyDescent="0.25">
      <c r="C6" s="7"/>
      <c r="D6" s="7"/>
      <c r="E6" s="7"/>
    </row>
    <row r="7" spans="1:9" hidden="1" x14ac:dyDescent="0.25">
      <c r="C7" s="7"/>
      <c r="D7" s="7"/>
      <c r="E7" s="7"/>
    </row>
    <row r="8" spans="1:9" hidden="1" x14ac:dyDescent="0.25">
      <c r="C8" s="7"/>
      <c r="D8" s="7"/>
      <c r="E8" s="7"/>
    </row>
    <row r="9" spans="1:9" hidden="1" x14ac:dyDescent="0.25">
      <c r="C9" s="7"/>
      <c r="D9" s="7"/>
      <c r="E9" s="7"/>
    </row>
    <row r="10" spans="1:9" hidden="1" x14ac:dyDescent="0.25">
      <c r="C10" s="7"/>
      <c r="D10" s="7"/>
      <c r="E10" s="7"/>
    </row>
    <row r="11" spans="1:9" hidden="1" x14ac:dyDescent="0.25">
      <c r="C11" s="7"/>
      <c r="D11" s="7"/>
      <c r="E11" s="7"/>
    </row>
    <row r="12" spans="1:9" hidden="1" x14ac:dyDescent="0.25">
      <c r="C12" s="7"/>
      <c r="D12" s="7"/>
      <c r="E12" s="7"/>
    </row>
    <row r="13" spans="1:9" hidden="1" x14ac:dyDescent="0.25">
      <c r="C13" s="7"/>
      <c r="D13" s="7"/>
      <c r="E13" s="7"/>
    </row>
    <row r="14" spans="1:9" hidden="1" x14ac:dyDescent="0.25">
      <c r="C14" s="7"/>
      <c r="D14" s="7"/>
      <c r="E14" s="7"/>
    </row>
    <row r="15" spans="1:9" hidden="1" x14ac:dyDescent="0.25">
      <c r="C15" s="7"/>
      <c r="D15" s="7"/>
      <c r="E15" s="7"/>
    </row>
    <row r="16" spans="1:9" hidden="1" x14ac:dyDescent="0.25">
      <c r="C16" s="7"/>
      <c r="D16" s="7"/>
      <c r="E16" s="7"/>
    </row>
    <row r="17" spans="1:5" hidden="1" x14ac:dyDescent="0.25">
      <c r="C17" s="7"/>
      <c r="D17" s="7"/>
      <c r="E17" s="7"/>
    </row>
    <row r="18" spans="1:5" hidden="1" x14ac:dyDescent="0.25">
      <c r="C18" s="7"/>
      <c r="D18" s="7"/>
      <c r="E18" s="7"/>
    </row>
    <row r="19" spans="1:5" hidden="1" x14ac:dyDescent="0.25">
      <c r="C19" s="7"/>
      <c r="D19" s="7"/>
      <c r="E19" s="7"/>
    </row>
    <row r="20" spans="1:5" hidden="1" x14ac:dyDescent="0.25"/>
    <row r="21" spans="1:5" hidden="1" x14ac:dyDescent="0.25"/>
    <row r="22" spans="1:5" hidden="1" x14ac:dyDescent="0.25"/>
    <row r="23" spans="1:5" hidden="1" x14ac:dyDescent="0.25">
      <c r="A23" t="s">
        <v>5</v>
      </c>
      <c r="B23" t="s">
        <v>6</v>
      </c>
      <c r="C23">
        <v>45</v>
      </c>
      <c r="D23">
        <v>92</v>
      </c>
      <c r="E23">
        <v>91</v>
      </c>
    </row>
    <row r="24" spans="1:5" hidden="1" x14ac:dyDescent="0.25"/>
  </sheetData>
  <sheetProtection algorithmName="SHA-512" hashValue="FAkdDwLA9VYGyd4DV2pVLci3QC6Gvc+5qnsx9a0zAZrOvvh5bwRAke0qqoHpfTp6lse8On9Jlr+c1TePUJzQPA==" saltValue="/nXnYE+FbVwfbnF76+f2xA==" spinCount="100000" sheet="1" objects="1" scenarios="1"/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tabSelected="1" workbookViewId="0">
      <selection activeCell="A3" sqref="A3"/>
    </sheetView>
  </sheetViews>
  <sheetFormatPr defaultRowHeight="16.5" x14ac:dyDescent="0.25"/>
  <cols>
    <col min="1" max="1" width="32" customWidth="1"/>
    <col min="2" max="3" width="9.5" bestFit="1" customWidth="1"/>
    <col min="4" max="4" width="9.125" customWidth="1"/>
    <col min="5" max="6" width="9.5" bestFit="1" customWidth="1"/>
    <col min="7" max="7" width="13.25" customWidth="1"/>
    <col min="8" max="8" width="10.25" customWidth="1"/>
  </cols>
  <sheetData>
    <row r="2" spans="1:9" ht="49.5" x14ac:dyDescent="0.25">
      <c r="A2" s="1" t="s">
        <v>8</v>
      </c>
      <c r="B2" s="1" t="s">
        <v>0</v>
      </c>
      <c r="C2" s="1" t="s">
        <v>1</v>
      </c>
      <c r="D2" s="1" t="s">
        <v>12</v>
      </c>
      <c r="E2" s="1" t="s">
        <v>3</v>
      </c>
      <c r="F2" s="1" t="s">
        <v>14</v>
      </c>
      <c r="G2" s="3" t="s">
        <v>10</v>
      </c>
      <c r="H2" s="1" t="s">
        <v>11</v>
      </c>
      <c r="I2" s="3" t="s">
        <v>4</v>
      </c>
    </row>
    <row r="3" spans="1:9" ht="45" customHeight="1" x14ac:dyDescent="0.25">
      <c r="A3" s="6"/>
      <c r="B3" s="1" t="e">
        <f>VLOOKUP(A3,公告成績用!$A$1:$G$19,2,FALSE)</f>
        <v>#N/A</v>
      </c>
      <c r="C3" s="1" t="e">
        <f>VLOOKUP(A3,公告成績用!$A$1:$I$19,3,FALSE)</f>
        <v>#N/A</v>
      </c>
      <c r="D3" s="1" t="e">
        <f>VLOOKUP(A3,公告成績用!$A$1:$I$19,4,FALSE)</f>
        <v>#N/A</v>
      </c>
      <c r="E3" s="1" t="e">
        <f>VLOOKUP(A3,公告成績用!$A$1:$I$19,5,FALSE)</f>
        <v>#N/A</v>
      </c>
      <c r="F3" s="1" t="e">
        <f>VLOOKUP(A3,公告成績用!$A$1:$I$19,6,FALSE)</f>
        <v>#N/A</v>
      </c>
      <c r="G3" s="1" t="e">
        <f>VLOOKUP(A3,公告成績用!$A$1:$I$19,7,FALSE)</f>
        <v>#N/A</v>
      </c>
      <c r="H3" s="1" t="e">
        <f>VLOOKUP(A3,公告成績用!$A$1:$I$19,8,FALSE)</f>
        <v>#N/A</v>
      </c>
      <c r="I3" s="1" t="e">
        <f>VLOOKUP(A3,公告成績用!$A$1:$I$19,9,FALSE)</f>
        <v>#N/A</v>
      </c>
    </row>
    <row r="4" spans="1:9" ht="63" customHeight="1" x14ac:dyDescent="0.25">
      <c r="A4" s="2" t="s">
        <v>16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公告成績用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2025-07-10T09:01:42Z</dcterms:modified>
</cp:coreProperties>
</file>